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\Grondzaken\GZ\Anti speculatie\"/>
    </mc:Choice>
  </mc:AlternateContent>
  <xr:revisionPtr revIDLastSave="0" documentId="13_ncr:1_{F3C89877-5978-4AD0-826A-FDAD4E116810}" xr6:coauthVersionLast="36" xr6:coauthVersionMax="36" xr10:uidLastSave="{00000000-0000-0000-0000-000000000000}"/>
  <bookViews>
    <workbookView xWindow="120" yWindow="90" windowWidth="23820" windowHeight="1011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C32" i="1" l="1"/>
  <c r="E28" i="1" l="1"/>
  <c r="E9" i="1"/>
  <c r="E18" i="1" s="1"/>
  <c r="E24" i="1" s="1"/>
  <c r="E29" i="1" l="1"/>
  <c r="E32" i="1" s="1"/>
</calcChain>
</file>

<file path=xl/sharedStrings.xml><?xml version="1.0" encoding="utf-8"?>
<sst xmlns="http://schemas.openxmlformats.org/spreadsheetml/2006/main" count="20" uniqueCount="20">
  <si>
    <t>Koop-/ aannemingssom</t>
  </si>
  <si>
    <t>Meerwerk:</t>
  </si>
  <si>
    <t>Koopsom bij verkoop</t>
  </si>
  <si>
    <t>Indexering bouwkosten</t>
  </si>
  <si>
    <t>Makelaarskosten verkoop</t>
  </si>
  <si>
    <t>Renteverlies tijdens de bouw</t>
  </si>
  <si>
    <t>Winst</t>
  </si>
  <si>
    <t>Winstafdracht aan gemeente</t>
  </si>
  <si>
    <t>Zie excelbestand verkoper</t>
  </si>
  <si>
    <t>inclusief overname roerende zaken ad</t>
  </si>
  <si>
    <t>Koopsom excl. roerende zaken</t>
  </si>
  <si>
    <t>Stichtingskosten inclusief indexering</t>
  </si>
  <si>
    <t>Prijsindexcijfer 4e kwartaal 2019</t>
  </si>
  <si>
    <t>Verkoop Voetbalmuziekdijk 1 te Volendam</t>
  </si>
  <si>
    <t xml:space="preserve">Prijsindexcijfer 2e kwartaal 2015 </t>
  </si>
  <si>
    <t>(gereedkoming voorzieningen/oplevering)</t>
  </si>
  <si>
    <t>Te betalen winstafdracht (indien negatief, geen afdracht)</t>
  </si>
  <si>
    <t>=</t>
  </si>
  <si>
    <t xml:space="preserve">Resterende jaren anti-speculatiebeding: </t>
  </si>
  <si>
    <t>Stichtingskosten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</si>
</sst>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4" fontId="0" fillId="0" borderId="0" xfId="0" applyNumberFormat="1"/>
    <xf numFmtId="44" fontId="1" fillId="0" borderId="0" xfId="0" applyNumberFormat="1" applyFont="1"/>
    <xf numFmtId="0" fontId="2" fillId="0" borderId="0" xfId="0" applyFont="1"/>
    <xf numFmtId="165" fontId="0" fillId="0" borderId="0" xfId="0" applyNumberFormat="1"/>
    <xf numFmtId="44" fontId="0" fillId="0" borderId="0" xfId="0" quotePrefix="1" applyNumberFormat="1"/>
    <xf numFmtId="44" fontId="0" fillId="0" borderId="0" xfId="0" applyNumberFormat="1" applyProtection="1">
      <protection locked="0"/>
    </xf>
    <xf numFmtId="44" fontId="3" fillId="0" borderId="0" xfId="0" applyNumberFormat="1" applyFont="1" applyProtection="1">
      <protection locked="0"/>
    </xf>
    <xf numFmtId="44" fontId="2" fillId="0" borderId="0" xfId="0" applyNumberFormat="1" applyFont="1" applyProtection="1">
      <protection locked="0"/>
    </xf>
    <xf numFmtId="44" fontId="4" fillId="0" borderId="0" xfId="0" applyNumberFormat="1" applyFont="1" applyProtection="1">
      <protection locked="0"/>
    </xf>
    <xf numFmtId="9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A4" sqref="A4"/>
    </sheetView>
  </sheetViews>
  <sheetFormatPr defaultRowHeight="15" x14ac:dyDescent="0.25"/>
  <cols>
    <col min="1" max="1" width="38.5703125" customWidth="1"/>
    <col min="3" max="3" width="19.7109375" customWidth="1"/>
    <col min="4" max="4" width="12.140625" style="1" customWidth="1"/>
    <col min="5" max="5" width="15.5703125" style="1" bestFit="1" customWidth="1"/>
  </cols>
  <sheetData>
    <row r="1" spans="1:5" x14ac:dyDescent="0.25">
      <c r="A1" s="3" t="s">
        <v>13</v>
      </c>
      <c r="E1" s="4">
        <v>44835</v>
      </c>
    </row>
    <row r="4" spans="1:5" x14ac:dyDescent="0.25">
      <c r="A4" s="12" t="s">
        <v>19</v>
      </c>
    </row>
    <row r="5" spans="1:5" x14ac:dyDescent="0.25">
      <c r="A5" s="13" t="s">
        <v>0</v>
      </c>
      <c r="E5" s="1">
        <v>250000</v>
      </c>
    </row>
    <row r="6" spans="1:5" x14ac:dyDescent="0.25">
      <c r="A6" s="13" t="s">
        <v>1</v>
      </c>
    </row>
    <row r="7" spans="1:5" x14ac:dyDescent="0.25">
      <c r="A7" s="13" t="s">
        <v>8</v>
      </c>
      <c r="E7" s="2">
        <v>50000</v>
      </c>
    </row>
    <row r="9" spans="1:5" x14ac:dyDescent="0.25">
      <c r="E9" s="6">
        <f>E5+E8</f>
        <v>250000</v>
      </c>
    </row>
    <row r="11" spans="1:5" x14ac:dyDescent="0.25">
      <c r="A11" s="12" t="s">
        <v>3</v>
      </c>
      <c r="E11" s="6"/>
    </row>
    <row r="12" spans="1:5" x14ac:dyDescent="0.25">
      <c r="A12" t="s">
        <v>14</v>
      </c>
    </row>
    <row r="13" spans="1:5" x14ac:dyDescent="0.25">
      <c r="A13" s="13" t="s">
        <v>15</v>
      </c>
      <c r="B13" s="3">
        <v>116.7</v>
      </c>
    </row>
    <row r="16" spans="1:5" x14ac:dyDescent="0.25">
      <c r="A16" t="s">
        <v>12</v>
      </c>
      <c r="B16" s="3">
        <v>146.30000000000001</v>
      </c>
    </row>
    <row r="18" spans="1:6" x14ac:dyDescent="0.25">
      <c r="A18" s="13" t="s">
        <v>11</v>
      </c>
      <c r="E18" s="6">
        <f>E9*(B16/B13)</f>
        <v>313410.45415595546</v>
      </c>
    </row>
    <row r="21" spans="1:6" x14ac:dyDescent="0.25">
      <c r="A21" t="s">
        <v>4</v>
      </c>
      <c r="E21" s="1">
        <v>1000</v>
      </c>
    </row>
    <row r="22" spans="1:6" x14ac:dyDescent="0.25">
      <c r="A22" t="s">
        <v>5</v>
      </c>
      <c r="E22" s="1">
        <v>0</v>
      </c>
    </row>
    <row r="24" spans="1:6" x14ac:dyDescent="0.25">
      <c r="E24" s="6">
        <f>SUM(E18:E23)</f>
        <v>314410.45415595546</v>
      </c>
    </row>
    <row r="26" spans="1:6" x14ac:dyDescent="0.25">
      <c r="A26" s="13" t="s">
        <v>2</v>
      </c>
      <c r="E26" s="1">
        <v>500000</v>
      </c>
    </row>
    <row r="27" spans="1:6" x14ac:dyDescent="0.25">
      <c r="A27" s="13" t="s">
        <v>9</v>
      </c>
      <c r="E27" s="1">
        <v>7500</v>
      </c>
    </row>
    <row r="28" spans="1:6" ht="17.25" x14ac:dyDescent="0.4">
      <c r="A28" s="13" t="s">
        <v>10</v>
      </c>
      <c r="E28" s="7">
        <f>E26-E27</f>
        <v>492500</v>
      </c>
    </row>
    <row r="29" spans="1:6" x14ac:dyDescent="0.25">
      <c r="A29" s="11" t="s">
        <v>6</v>
      </c>
      <c r="E29" s="8">
        <f>E28-E24</f>
        <v>178089.54584404454</v>
      </c>
    </row>
    <row r="31" spans="1:6" x14ac:dyDescent="0.25">
      <c r="A31" s="12" t="s">
        <v>7</v>
      </c>
    </row>
    <row r="32" spans="1:6" ht="17.25" x14ac:dyDescent="0.4">
      <c r="A32" s="13" t="s">
        <v>18</v>
      </c>
      <c r="B32" s="3">
        <v>5</v>
      </c>
      <c r="C32" s="10">
        <f>+B32*10%</f>
        <v>0.5</v>
      </c>
      <c r="D32" s="5" t="s">
        <v>17</v>
      </c>
      <c r="E32" s="9">
        <f>E29*C32</f>
        <v>89044.772922022268</v>
      </c>
      <c r="F32" t="s">
        <v>16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Kwakman</dc:creator>
  <cp:lastModifiedBy>Johan Bond</cp:lastModifiedBy>
  <cp:lastPrinted>2020-06-26T09:23:24Z</cp:lastPrinted>
  <dcterms:created xsi:type="dcterms:W3CDTF">2014-10-06T16:24:11Z</dcterms:created>
  <dcterms:modified xsi:type="dcterms:W3CDTF">2022-08-24T14:31:21Z</dcterms:modified>
</cp:coreProperties>
</file>